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7\Anual SIRET\Digitales\"/>
    </mc:Choice>
  </mc:AlternateContent>
  <bookViews>
    <workbookView xWindow="120" yWindow="30" windowWidth="15600" windowHeight="10035" firstSheet="1" activeTab="1"/>
  </bookViews>
  <sheets>
    <sheet name="Hoja1" sheetId="5" state="hidden" r:id="rId1"/>
    <sheet name="IR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71027"/>
</workbook>
</file>

<file path=xl/calcChain.xml><?xml version="1.0" encoding="utf-8"?>
<calcChain xmlns="http://schemas.openxmlformats.org/spreadsheetml/2006/main">
  <c r="AC9" i="1" l="1"/>
  <c r="AB9" i="1"/>
  <c r="U9" i="1"/>
  <c r="V9" i="1" s="1"/>
  <c r="S9" i="1"/>
  <c r="AC8" i="1"/>
  <c r="AB8" i="1"/>
  <c r="U8" i="1"/>
  <c r="V8" i="1" s="1"/>
  <c r="S8" i="1"/>
  <c r="AC7" i="1"/>
  <c r="AB7" i="1"/>
  <c r="U7" i="1"/>
  <c r="V7" i="1" s="1"/>
  <c r="S7" i="1"/>
  <c r="AA5" i="1"/>
  <c r="AC5" i="1" s="1"/>
  <c r="Z5" i="1"/>
  <c r="Y5" i="1"/>
  <c r="U5" i="1"/>
  <c r="V5" i="1" s="1"/>
  <c r="S5" i="1"/>
  <c r="AA3" i="1"/>
  <c r="AC3" i="1" s="1"/>
  <c r="Z3" i="1"/>
  <c r="Y3" i="1"/>
  <c r="AB5" i="1" l="1"/>
  <c r="AB3" i="1" s="1"/>
</calcChain>
</file>

<file path=xl/sharedStrings.xml><?xml version="1.0" encoding="utf-8"?>
<sst xmlns="http://schemas.openxmlformats.org/spreadsheetml/2006/main" count="102" uniqueCount="69">
  <si>
    <t>F</t>
  </si>
  <si>
    <t>FN</t>
  </si>
  <si>
    <t>SF</t>
  </si>
  <si>
    <t>PP</t>
  </si>
  <si>
    <t>UR</t>
  </si>
  <si>
    <t>Tipo</t>
  </si>
  <si>
    <t>Frecuencia de Medición</t>
  </si>
  <si>
    <t>Programa presupuestario</t>
  </si>
  <si>
    <t>Lógica Vertical</t>
  </si>
  <si>
    <t>Eje o línea estratégica</t>
  </si>
  <si>
    <t>Objetivo</t>
  </si>
  <si>
    <t>Estrategia</t>
  </si>
  <si>
    <t>Acciones</t>
  </si>
  <si>
    <t>Indicador</t>
  </si>
  <si>
    <t>Fórmula de cálculo</t>
  </si>
  <si>
    <t>Dimensión</t>
  </si>
  <si>
    <t>Línea base</t>
  </si>
  <si>
    <t>Meta Programada</t>
  </si>
  <si>
    <t>Meta Modificada</t>
  </si>
  <si>
    <t>Meta alcanzada</t>
  </si>
  <si>
    <t>Alvance/ Programado</t>
  </si>
  <si>
    <t xml:space="preserve">Avance/ Modificado </t>
  </si>
  <si>
    <t xml:space="preserve"> Medios de verificación</t>
  </si>
  <si>
    <t>Supuestos</t>
  </si>
  <si>
    <t>Presupuesto aprobado</t>
  </si>
  <si>
    <t>Presupuesto Modificado</t>
  </si>
  <si>
    <t>Presupuesto Devengado</t>
  </si>
  <si>
    <t>Devengado / Aprobado</t>
  </si>
  <si>
    <t xml:space="preserve"> Avance Devengado / Modificado</t>
  </si>
  <si>
    <t>Componentes</t>
  </si>
  <si>
    <t>Actividades</t>
  </si>
  <si>
    <t>@se6#16</t>
  </si>
  <si>
    <t>Eficacia</t>
  </si>
  <si>
    <t>E</t>
  </si>
  <si>
    <t>K</t>
  </si>
  <si>
    <t>Fideicomiso de Obras por Cooperación
INDICADORES DE RESULTADOS
DEL 1 DE ENERO AL  31 DE DICIEMBRE  DE 2017</t>
  </si>
  <si>
    <t>Propósito
(4)</t>
  </si>
  <si>
    <t>EJE 2. INCLUSIÓN AL DESARROLLO</t>
  </si>
  <si>
    <t>2.3 Desarrollo de oportunidades</t>
  </si>
  <si>
    <t>2.3.1 Bienestar social en la periferia de la ciudad</t>
  </si>
  <si>
    <t>2.3.1.1 Manos a la Obra por León</t>
  </si>
  <si>
    <t>Porcentaje de vialidades en colonias regulares de alta vulnerabilidad</t>
  </si>
  <si>
    <t>=(Total de metros cuadrados de calles contratadas / metros cuadrados de calles presupuestadas a pavimentar)*100</t>
  </si>
  <si>
    <t>Porcentual</t>
  </si>
  <si>
    <t>Trimestral</t>
  </si>
  <si>
    <t>Informe Anual en ARCG GIS</t>
  </si>
  <si>
    <t>Inversión presupuestal suficiente</t>
  </si>
  <si>
    <t>Porcentaje de Difusión de programas FIDOC</t>
  </si>
  <si>
    <t>=(Núm. de eventos de difusión / Núm. de colonias dentro de las zonas de alta vulnerabilidad atendidas)*100</t>
  </si>
  <si>
    <t>Eficiencia (1 por componente)</t>
  </si>
  <si>
    <t>Informe de eventos realizados en zonas de alta vulnerabilidad</t>
  </si>
  <si>
    <t xml:space="preserve">Estrategias y recursos suficientes para la difusión </t>
  </si>
  <si>
    <t>(5)</t>
  </si>
  <si>
    <t>Porcentaje de asamblea realizadas para la participación Social en la Pavimentación de calles</t>
  </si>
  <si>
    <t>=(Núm. de asambleas realizadas / Núm. de asambleas programadas)*100</t>
  </si>
  <si>
    <t>Eficiencia (1 por actividad)</t>
  </si>
  <si>
    <t>Reporte de asambleas realizadas (Anuencia, Mootivación, de costo y arranque de obra)</t>
  </si>
  <si>
    <t>Participación ciudadana</t>
  </si>
  <si>
    <t>Acuerdos de coordinación para la gestión de obras de pavimentación</t>
  </si>
  <si>
    <t>=Suma de acuerdos</t>
  </si>
  <si>
    <t>Numerico</t>
  </si>
  <si>
    <t>Eficacia (1 por actividad)</t>
  </si>
  <si>
    <t>Carpetas de acuerdos</t>
  </si>
  <si>
    <t>Proactividad de las Dependencias en la genaeración de estrategías</t>
  </si>
  <si>
    <t>(6)</t>
  </si>
  <si>
    <t>Recurso recuperado por la gestión de Cobranza</t>
  </si>
  <si>
    <t>=(Recurso recuperado por cobranza / Recurso a recuperar)*100</t>
  </si>
  <si>
    <t>Reporte mensual de ingresos</t>
  </si>
  <si>
    <t>Respuesta positiva de los cooperadores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</si>
</sst>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ont="1" applyProtection="1">
      <protection locked="0"/>
    </xf>
    <xf numFmtId="0" fontId="4" fillId="2" borderId="1" xfId="16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16" applyFont="1" applyFill="1" applyBorder="1" applyAlignment="1">
      <alignment horizontal="center" vertical="center" wrapText="1"/>
    </xf>
    <xf numFmtId="0" fontId="4" fillId="2" borderId="3" xfId="16" applyFont="1" applyFill="1" applyBorder="1" applyAlignment="1">
      <alignment horizontal="center" vertical="center" wrapText="1"/>
    </xf>
    <xf numFmtId="0" fontId="0" fillId="0" borderId="5" xfId="0" applyFont="1" applyBorder="1" applyProtection="1">
      <protection locked="0"/>
    </xf>
    <xf numFmtId="0" fontId="0" fillId="0" borderId="6" xfId="0" applyFont="1" applyBorder="1" applyProtection="1">
      <protection locked="0"/>
    </xf>
    <xf numFmtId="4" fontId="4" fillId="2" borderId="3" xfId="16" applyNumberFormat="1" applyFont="1" applyFill="1" applyBorder="1" applyAlignment="1">
      <alignment horizontal="center" vertical="center" wrapText="1"/>
    </xf>
    <xf numFmtId="4" fontId="0" fillId="0" borderId="0" xfId="0" applyNumberFormat="1" applyFont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0" xfId="0" applyFont="1" applyProtection="1"/>
    <xf numFmtId="0" fontId="0" fillId="0" borderId="0" xfId="0" applyProtection="1">
      <protection locked="0"/>
    </xf>
    <xf numFmtId="0" fontId="3" fillId="0" borderId="0" xfId="0" applyFont="1"/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quotePrefix="1" applyFont="1" applyFill="1" applyBorder="1" applyAlignment="1" applyProtection="1">
      <alignment horizontal="center" vertical="center" wrapText="1"/>
      <protection locked="0"/>
    </xf>
    <xf numFmtId="0" fontId="6" fillId="0" borderId="0" xfId="8" applyFont="1" applyAlignment="1" applyProtection="1">
      <alignment vertical="top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Protection="1">
      <protection locked="0"/>
    </xf>
    <xf numFmtId="0" fontId="0" fillId="0" borderId="5" xfId="0" quotePrefix="1" applyFont="1" applyBorder="1" applyAlignment="1" applyProtection="1">
      <alignment wrapText="1"/>
      <protection locked="0"/>
    </xf>
    <xf numFmtId="4" fontId="0" fillId="0" borderId="5" xfId="0" applyNumberFormat="1" applyFont="1" applyBorder="1" applyProtection="1">
      <protection locked="0"/>
    </xf>
    <xf numFmtId="4" fontId="0" fillId="0" borderId="6" xfId="0" applyNumberFormat="1" applyFont="1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9" fontId="0" fillId="0" borderId="5" xfId="19" applyFont="1" applyBorder="1" applyProtection="1">
      <protection locked="0"/>
    </xf>
    <xf numFmtId="9" fontId="0" fillId="0" borderId="5" xfId="0" applyNumberFormat="1" applyFont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43" fontId="0" fillId="0" borderId="5" xfId="17" applyFont="1" applyBorder="1" applyProtection="1">
      <protection locked="0"/>
    </xf>
    <xf numFmtId="43" fontId="0" fillId="0" borderId="5" xfId="0" applyNumberFormat="1" applyFont="1" applyBorder="1" applyProtection="1">
      <protection locked="0"/>
    </xf>
    <xf numFmtId="44" fontId="0" fillId="0" borderId="5" xfId="18" applyFont="1" applyBorder="1" applyProtection="1">
      <protection locked="0"/>
    </xf>
    <xf numFmtId="44" fontId="0" fillId="0" borderId="5" xfId="0" applyNumberFormat="1" applyFont="1" applyBorder="1" applyProtection="1">
      <protection locked="0"/>
    </xf>
  </cellXfs>
  <cellStyles count="20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2"/>
      <c r="B1" s="12"/>
    </row>
    <row r="2020" spans="1:1" x14ac:dyDescent="0.2">
      <c r="A2020" s="13" t="s">
        <v>31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zoomScaleNormal="100" workbookViewId="0">
      <selection activeCell="AB27" sqref="AB27"/>
    </sheetView>
  </sheetViews>
  <sheetFormatPr baseColWidth="10" defaultRowHeight="11.25" x14ac:dyDescent="0.2"/>
  <cols>
    <col min="1" max="1" width="17" style="1" customWidth="1"/>
    <col min="2" max="2" width="16.6640625" style="1" customWidth="1"/>
    <col min="3" max="3" width="11.6640625" style="1" customWidth="1"/>
    <col min="4" max="4" width="48.33203125" style="1" bestFit="1" customWidth="1"/>
    <col min="5" max="5" width="18.5" style="1" bestFit="1" customWidth="1"/>
    <col min="6" max="6" width="40.6640625" style="1" bestFit="1" customWidth="1"/>
    <col min="7" max="11" width="4.83203125" style="1" customWidth="1"/>
    <col min="12" max="12" width="37.1640625" style="1" bestFit="1" customWidth="1"/>
    <col min="13" max="13" width="30.6640625" style="1" customWidth="1"/>
    <col min="14" max="14" width="11.83203125" style="1" customWidth="1"/>
    <col min="15" max="15" width="25.5" style="1" bestFit="1" customWidth="1"/>
    <col min="16" max="16" width="12" style="1"/>
    <col min="17" max="20" width="15" style="1" bestFit="1" customWidth="1"/>
    <col min="21" max="21" width="13.1640625" style="1" customWidth="1"/>
    <col min="22" max="22" width="12" style="1"/>
    <col min="23" max="23" width="26.6640625" style="1" customWidth="1"/>
    <col min="24" max="24" width="28.83203125" style="1" bestFit="1" customWidth="1"/>
    <col min="25" max="27" width="13.33203125" style="9" customWidth="1"/>
    <col min="28" max="29" width="13.33203125" style="1" customWidth="1"/>
    <col min="30" max="16384" width="12" style="1"/>
  </cols>
  <sheetData>
    <row r="1" spans="1:29" s="11" customFormat="1" ht="35.1" customHeight="1" x14ac:dyDescent="0.2">
      <c r="A1" s="18" t="s">
        <v>35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</row>
    <row r="2" spans="1:29" ht="33.75" x14ac:dyDescent="0.2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0</v>
      </c>
      <c r="H2" s="2" t="s">
        <v>1</v>
      </c>
      <c r="I2" s="2" t="s">
        <v>2</v>
      </c>
      <c r="J2" s="2" t="s">
        <v>3</v>
      </c>
      <c r="K2" s="2" t="s">
        <v>4</v>
      </c>
      <c r="L2" s="2" t="s">
        <v>13</v>
      </c>
      <c r="M2" s="2" t="s">
        <v>14</v>
      </c>
      <c r="N2" s="2" t="s">
        <v>5</v>
      </c>
      <c r="O2" s="2" t="s">
        <v>15</v>
      </c>
      <c r="P2" s="2" t="s">
        <v>6</v>
      </c>
      <c r="Q2" s="2" t="s">
        <v>16</v>
      </c>
      <c r="R2" s="4" t="s">
        <v>17</v>
      </c>
      <c r="S2" s="5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5" t="s">
        <v>23</v>
      </c>
      <c r="Y2" s="8" t="s">
        <v>24</v>
      </c>
      <c r="Z2" s="8" t="s">
        <v>25</v>
      </c>
      <c r="AA2" s="8" t="s">
        <v>26</v>
      </c>
      <c r="AB2" s="5" t="s">
        <v>27</v>
      </c>
      <c r="AC2" s="5" t="s">
        <v>28</v>
      </c>
    </row>
    <row r="3" spans="1:29" ht="45" x14ac:dyDescent="0.2">
      <c r="A3" s="20"/>
      <c r="B3" s="14" t="s">
        <v>36</v>
      </c>
      <c r="C3" s="6" t="s">
        <v>37</v>
      </c>
      <c r="D3" s="6" t="s">
        <v>38</v>
      </c>
      <c r="E3" s="6" t="s">
        <v>39</v>
      </c>
      <c r="F3" s="6" t="s">
        <v>40</v>
      </c>
      <c r="G3" s="6">
        <v>2</v>
      </c>
      <c r="H3" s="6">
        <v>2</v>
      </c>
      <c r="I3" s="6">
        <v>1</v>
      </c>
      <c r="J3" s="6"/>
      <c r="K3" s="6">
        <v>5051</v>
      </c>
      <c r="L3" s="10" t="s">
        <v>41</v>
      </c>
      <c r="M3" s="21" t="s">
        <v>42</v>
      </c>
      <c r="N3" s="6" t="s">
        <v>43</v>
      </c>
      <c r="O3" s="6" t="s">
        <v>32</v>
      </c>
      <c r="P3" s="6" t="s">
        <v>44</v>
      </c>
      <c r="Q3" s="6">
        <v>0</v>
      </c>
      <c r="R3" s="6"/>
      <c r="S3" s="6"/>
      <c r="T3" s="6"/>
      <c r="U3" s="6"/>
      <c r="V3" s="6"/>
      <c r="W3" s="21" t="s">
        <v>45</v>
      </c>
      <c r="X3" s="21" t="s">
        <v>46</v>
      </c>
      <c r="Y3" s="22">
        <f>+Y5</f>
        <v>14200049</v>
      </c>
      <c r="Z3" s="22">
        <f t="shared" ref="Z3:AB3" si="0">+Z5</f>
        <v>17098320.289999999</v>
      </c>
      <c r="AA3" s="22">
        <f t="shared" si="0"/>
        <v>13869693.41</v>
      </c>
      <c r="AB3" s="22">
        <f t="shared" si="0"/>
        <v>0.97673560210954202</v>
      </c>
      <c r="AC3" s="23">
        <f>+AA3/Z3</f>
        <v>0.81117286229055663</v>
      </c>
    </row>
    <row r="4" spans="1:29" x14ac:dyDescent="0.2">
      <c r="A4" s="20"/>
      <c r="B4" s="24"/>
      <c r="C4" s="6" t="s">
        <v>37</v>
      </c>
      <c r="D4" s="6" t="s">
        <v>38</v>
      </c>
      <c r="E4" s="6" t="s">
        <v>39</v>
      </c>
      <c r="F4" s="6" t="s">
        <v>40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22"/>
      <c r="Z4" s="22"/>
      <c r="AA4" s="22"/>
      <c r="AB4" s="22"/>
      <c r="AC4" s="22"/>
    </row>
    <row r="5" spans="1:29" ht="45" x14ac:dyDescent="0.2">
      <c r="A5" s="20"/>
      <c r="B5" s="15" t="s">
        <v>29</v>
      </c>
      <c r="C5" s="6" t="s">
        <v>37</v>
      </c>
      <c r="D5" s="6" t="s">
        <v>38</v>
      </c>
      <c r="E5" s="6" t="s">
        <v>39</v>
      </c>
      <c r="F5" s="6" t="s">
        <v>40</v>
      </c>
      <c r="G5" s="6">
        <v>2</v>
      </c>
      <c r="H5" s="6">
        <v>2</v>
      </c>
      <c r="I5" s="6">
        <v>1</v>
      </c>
      <c r="J5" s="6"/>
      <c r="K5" s="6">
        <v>5051</v>
      </c>
      <c r="L5" s="6" t="s">
        <v>47</v>
      </c>
      <c r="M5" s="21" t="s">
        <v>48</v>
      </c>
      <c r="N5" s="6" t="s">
        <v>43</v>
      </c>
      <c r="O5" s="6" t="s">
        <v>49</v>
      </c>
      <c r="P5" s="6" t="s">
        <v>44</v>
      </c>
      <c r="Q5" s="6">
        <v>0</v>
      </c>
      <c r="R5" s="6">
        <v>132</v>
      </c>
      <c r="S5" s="6">
        <f>+R5</f>
        <v>132</v>
      </c>
      <c r="T5" s="6">
        <v>41</v>
      </c>
      <c r="U5" s="25">
        <f>+T5/R5</f>
        <v>0.31060606060606061</v>
      </c>
      <c r="V5" s="26">
        <f>+U5</f>
        <v>0.31060606060606061</v>
      </c>
      <c r="W5" s="21" t="s">
        <v>50</v>
      </c>
      <c r="X5" s="21" t="s">
        <v>51</v>
      </c>
      <c r="Y5" s="22">
        <f>+Y7+Y8+Y9</f>
        <v>14200049</v>
      </c>
      <c r="Z5" s="22">
        <f t="shared" ref="Z5:AA5" si="1">+Z7+Z8+Z9</f>
        <v>17098320.289999999</v>
      </c>
      <c r="AA5" s="22">
        <f t="shared" si="1"/>
        <v>13869693.41</v>
      </c>
      <c r="AB5" s="22">
        <f>+AA5/Y5</f>
        <v>0.97673560210954202</v>
      </c>
      <c r="AC5" s="23">
        <f>+AA5/Z5</f>
        <v>0.81117286229055663</v>
      </c>
    </row>
    <row r="6" spans="1:29" x14ac:dyDescent="0.2">
      <c r="A6" s="20"/>
      <c r="B6" s="16" t="s">
        <v>52</v>
      </c>
      <c r="C6" s="6" t="s">
        <v>37</v>
      </c>
      <c r="D6" s="6" t="s">
        <v>38</v>
      </c>
      <c r="E6" s="6" t="s">
        <v>39</v>
      </c>
      <c r="F6" s="6" t="s">
        <v>40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25"/>
      <c r="V6" s="6"/>
      <c r="W6" s="6"/>
      <c r="X6" s="6"/>
      <c r="Y6" s="22"/>
      <c r="Z6" s="22"/>
      <c r="AA6" s="22"/>
      <c r="AB6" s="6"/>
      <c r="AC6" s="7"/>
    </row>
    <row r="7" spans="1:29" ht="45" x14ac:dyDescent="0.2">
      <c r="A7" s="27">
        <v>1</v>
      </c>
      <c r="B7" s="24"/>
      <c r="C7" s="6" t="s">
        <v>37</v>
      </c>
      <c r="D7" s="6" t="s">
        <v>38</v>
      </c>
      <c r="E7" s="6" t="s">
        <v>39</v>
      </c>
      <c r="F7" s="6" t="s">
        <v>40</v>
      </c>
      <c r="G7" s="6">
        <v>2</v>
      </c>
      <c r="H7" s="6">
        <v>2</v>
      </c>
      <c r="I7" s="6">
        <v>1</v>
      </c>
      <c r="J7" s="6" t="s">
        <v>33</v>
      </c>
      <c r="K7" s="6">
        <v>5051</v>
      </c>
      <c r="L7" s="10" t="s">
        <v>53</v>
      </c>
      <c r="M7" s="21" t="s">
        <v>54</v>
      </c>
      <c r="N7" s="6" t="s">
        <v>43</v>
      </c>
      <c r="O7" s="6" t="s">
        <v>55</v>
      </c>
      <c r="P7" s="6" t="s">
        <v>44</v>
      </c>
      <c r="Q7" s="6">
        <v>0</v>
      </c>
      <c r="R7" s="6">
        <v>200</v>
      </c>
      <c r="S7" s="6">
        <f>+R7</f>
        <v>200</v>
      </c>
      <c r="T7" s="6">
        <v>485</v>
      </c>
      <c r="U7" s="25">
        <f t="shared" ref="U7:U9" si="2">+T7/R7</f>
        <v>2.4249999999999998</v>
      </c>
      <c r="V7" s="26">
        <f>+U7</f>
        <v>2.4249999999999998</v>
      </c>
      <c r="W7" s="21" t="s">
        <v>56</v>
      </c>
      <c r="X7" s="21" t="s">
        <v>57</v>
      </c>
      <c r="Y7" s="22">
        <v>8997432.6999999993</v>
      </c>
      <c r="Z7" s="22">
        <v>10395647.040000001</v>
      </c>
      <c r="AA7" s="22">
        <v>9570909.0600000005</v>
      </c>
      <c r="AB7" s="25">
        <f>+AA7/Y7</f>
        <v>1.0637377771105752</v>
      </c>
      <c r="AC7" s="23">
        <f t="shared" ref="AC7:AC9" si="3">+AA7/Z7</f>
        <v>0.92066506521175617</v>
      </c>
    </row>
    <row r="8" spans="1:29" ht="22.5" customHeight="1" x14ac:dyDescent="0.2">
      <c r="A8" s="27">
        <v>2</v>
      </c>
      <c r="B8" s="15" t="s">
        <v>30</v>
      </c>
      <c r="C8" s="6" t="s">
        <v>37</v>
      </c>
      <c r="D8" s="6" t="s">
        <v>38</v>
      </c>
      <c r="E8" s="6" t="s">
        <v>39</v>
      </c>
      <c r="F8" s="6" t="s">
        <v>40</v>
      </c>
      <c r="G8" s="6">
        <v>2</v>
      </c>
      <c r="H8" s="6">
        <v>2</v>
      </c>
      <c r="I8" s="6">
        <v>1</v>
      </c>
      <c r="J8" s="6" t="s">
        <v>34</v>
      </c>
      <c r="K8" s="6">
        <v>5051</v>
      </c>
      <c r="L8" s="10" t="s">
        <v>58</v>
      </c>
      <c r="M8" s="21" t="s">
        <v>59</v>
      </c>
      <c r="N8" s="6" t="s">
        <v>60</v>
      </c>
      <c r="O8" s="6" t="s">
        <v>61</v>
      </c>
      <c r="P8" s="6" t="s">
        <v>44</v>
      </c>
      <c r="Q8" s="6">
        <v>0</v>
      </c>
      <c r="R8" s="6">
        <v>5</v>
      </c>
      <c r="S8" s="6">
        <f>+R8</f>
        <v>5</v>
      </c>
      <c r="T8" s="6">
        <v>7</v>
      </c>
      <c r="U8" s="28">
        <f t="shared" si="2"/>
        <v>1.4</v>
      </c>
      <c r="V8" s="29">
        <f>+U8</f>
        <v>1.4</v>
      </c>
      <c r="W8" s="21" t="s">
        <v>62</v>
      </c>
      <c r="X8" s="21" t="s">
        <v>63</v>
      </c>
      <c r="Y8" s="22">
        <v>223264</v>
      </c>
      <c r="Z8" s="22">
        <v>1028434</v>
      </c>
      <c r="AA8" s="22">
        <v>314260.82</v>
      </c>
      <c r="AB8" s="25">
        <f t="shared" ref="AB8:AB9" si="4">+AA8/Y8</f>
        <v>1.4075749785007883</v>
      </c>
      <c r="AC8" s="23">
        <f t="shared" si="3"/>
        <v>0.30557218061635461</v>
      </c>
    </row>
    <row r="9" spans="1:29" ht="22.5" customHeight="1" x14ac:dyDescent="0.2">
      <c r="A9" s="27">
        <v>3</v>
      </c>
      <c r="B9" s="16" t="s">
        <v>64</v>
      </c>
      <c r="C9" s="6" t="s">
        <v>37</v>
      </c>
      <c r="D9" s="6" t="s">
        <v>38</v>
      </c>
      <c r="E9" s="6" t="s">
        <v>39</v>
      </c>
      <c r="F9" s="6" t="s">
        <v>40</v>
      </c>
      <c r="G9" s="6">
        <v>2</v>
      </c>
      <c r="H9" s="6">
        <v>2</v>
      </c>
      <c r="I9" s="6">
        <v>1</v>
      </c>
      <c r="J9" s="6" t="s">
        <v>33</v>
      </c>
      <c r="K9" s="6">
        <v>5051</v>
      </c>
      <c r="L9" s="10" t="s">
        <v>65</v>
      </c>
      <c r="M9" s="21" t="s">
        <v>66</v>
      </c>
      <c r="N9" s="6" t="s">
        <v>43</v>
      </c>
      <c r="O9" s="6" t="s">
        <v>61</v>
      </c>
      <c r="P9" s="6" t="s">
        <v>44</v>
      </c>
      <c r="Q9" s="30">
        <v>23258052.399999999</v>
      </c>
      <c r="R9" s="30">
        <v>23500000</v>
      </c>
      <c r="S9" s="31">
        <f>+R9</f>
        <v>23500000</v>
      </c>
      <c r="T9" s="30">
        <v>20118294.68</v>
      </c>
      <c r="U9" s="25">
        <f t="shared" si="2"/>
        <v>0.85609764595744675</v>
      </c>
      <c r="V9" s="26">
        <f>+U9</f>
        <v>0.85609764595744675</v>
      </c>
      <c r="W9" s="21" t="s">
        <v>67</v>
      </c>
      <c r="X9" s="21" t="s">
        <v>68</v>
      </c>
      <c r="Y9" s="22">
        <v>4979352.3</v>
      </c>
      <c r="Z9" s="22">
        <v>5674239.25</v>
      </c>
      <c r="AA9" s="22">
        <v>3984523.53</v>
      </c>
      <c r="AB9" s="25">
        <f t="shared" si="4"/>
        <v>0.80020920190764566</v>
      </c>
      <c r="AC9" s="23">
        <f t="shared" si="3"/>
        <v>0.70221281733934637</v>
      </c>
    </row>
    <row r="11" spans="1:29" x14ac:dyDescent="0.2">
      <c r="A11" s="17"/>
    </row>
  </sheetData>
  <sheetProtection algorithmName="SHA-512" hashValue="edSqR+FwQmXDy+lLnlff79iLzU65keAUakVQaJ/ewe0m1JbotYFjkbT9/ZlBgq03TyPgtKEJQBPgatskn/gLoA==" saltValue="RVyT097IDRvDn8yjYNajZg==" spinCount="100000" sheet="1" objects="1" scenarios="1" formatCells="0" formatColumns="0" formatRows="0" insertRows="0" deleteRows="0" autoFilter="0"/>
  <mergeCells count="1">
    <mergeCell ref="A1:AC1"/>
  </mergeCells>
  <pageMargins left="0.19685039370078741" right="0.19685039370078741" top="0.39370078740157483" bottom="0.19685039370078741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2017-01-12T20:45:08Z</cp:lastPrinted>
  <dcterms:created xsi:type="dcterms:W3CDTF">2014-10-22T05:35:08Z</dcterms:created>
  <dcterms:modified xsi:type="dcterms:W3CDTF">2018-02-14T15:57:53Z</dcterms:modified>
</cp:coreProperties>
</file>